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is-win10-macair\Dropbox\FOSM\2021\"/>
    </mc:Choice>
  </mc:AlternateContent>
  <xr:revisionPtr revIDLastSave="0" documentId="8_{08C5885F-7D22-42A5-A0C9-A6ABCE30BA7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ummary" sheetId="1" r:id="rId1"/>
    <sheet name="Fundraising" sheetId="3" r:id="rId2"/>
    <sheet name="Contributions" sheetId="2" r:id="rId3"/>
  </sheets>
  <externalReferences>
    <externalReference r:id="rId4"/>
  </externalReferences>
  <definedNames>
    <definedName name="_xlnm.Print_Area" localSheetId="2">Contributions!$A$1:$D$14</definedName>
    <definedName name="_xlnm.Print_Area" localSheetId="0">Summary!$A$1:$J$26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3" l="1"/>
  <c r="C3" i="3"/>
  <c r="C4" i="3"/>
  <c r="C5" i="3"/>
  <c r="C6" i="3"/>
  <c r="C7" i="3"/>
  <c r="C8" i="3"/>
  <c r="C9" i="3"/>
  <c r="C10" i="3"/>
  <c r="C11" i="3"/>
  <c r="C12" i="3"/>
  <c r="C13" i="3"/>
  <c r="C14" i="3"/>
  <c r="C13" i="2"/>
</calcChain>
</file>

<file path=xl/sharedStrings.xml><?xml version="1.0" encoding="utf-8"?>
<sst xmlns="http://schemas.openxmlformats.org/spreadsheetml/2006/main" count="59" uniqueCount="54">
  <si>
    <t>Accounts</t>
  </si>
  <si>
    <t>Friends of St Mark's Primary School, Staplefield</t>
  </si>
  <si>
    <t>Profit and Loss</t>
  </si>
  <si>
    <t>£</t>
  </si>
  <si>
    <t>Profit</t>
  </si>
  <si>
    <t>Income</t>
  </si>
  <si>
    <t>01 September 2019 to 31 August 2020</t>
  </si>
  <si>
    <t>Village Fete</t>
  </si>
  <si>
    <t>Christmas Fayre</t>
  </si>
  <si>
    <t>Donations</t>
  </si>
  <si>
    <t>Race Night</t>
  </si>
  <si>
    <t>Bank Interest</t>
  </si>
  <si>
    <t>Quiz night</t>
  </si>
  <si>
    <t>Cake Sales</t>
  </si>
  <si>
    <t>Total Income</t>
  </si>
  <si>
    <t>School Disco</t>
  </si>
  <si>
    <t>Direct Expenses</t>
  </si>
  <si>
    <t>Ice Lollies</t>
  </si>
  <si>
    <t>Cost of Sales</t>
  </si>
  <si>
    <t>Bonfire Night</t>
  </si>
  <si>
    <t>Total Direct Expenses</t>
  </si>
  <si>
    <t>Uniform Sales</t>
  </si>
  <si>
    <t>Gross Profit</t>
  </si>
  <si>
    <t>Overheads</t>
  </si>
  <si>
    <t>Total</t>
  </si>
  <si>
    <t>Subscriptions</t>
  </si>
  <si>
    <t>Repairs</t>
  </si>
  <si>
    <t>Contributions</t>
  </si>
  <si>
    <t>Total Overheads</t>
  </si>
  <si>
    <t>Net Profit</t>
  </si>
  <si>
    <t>HSBC Account</t>
  </si>
  <si>
    <t>HSBC Deposit A/c</t>
  </si>
  <si>
    <t>Petty Cash</t>
  </si>
  <si>
    <t>Total Cash</t>
  </si>
  <si>
    <t>Date</t>
  </si>
  <si>
    <t>Description</t>
  </si>
  <si>
    <t>Glue Sticks</t>
  </si>
  <si>
    <t>Insurance Excess</t>
  </si>
  <si>
    <t>School Coaches</t>
  </si>
  <si>
    <t>School wish List</t>
  </si>
  <si>
    <t>Bikes &amp; Scooters</t>
  </si>
  <si>
    <t>Toaster</t>
  </si>
  <si>
    <t>Enrichment Day - Jump Start Jonny</t>
  </si>
  <si>
    <t>Stationary for classes</t>
  </si>
  <si>
    <t>Thank you Teachers Vouchers</t>
  </si>
  <si>
    <t>Cash balances</t>
  </si>
  <si>
    <t>Donations*</t>
  </si>
  <si>
    <t>*Donations include Bags2School, Justgiving, Easy fundraising, Co-op, Charities Trust</t>
  </si>
  <si>
    <t>Costs</t>
  </si>
  <si>
    <t>Fundraising Events</t>
  </si>
  <si>
    <t>2,173</t>
  </si>
  <si>
    <t>1,890</t>
  </si>
  <si>
    <t>Fundraising (detail to follow)</t>
  </si>
  <si>
    <t>Contributions (detail to follow)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</si>
</sst>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[$£-809]* #,##0.00_-;[Red]\-[$£-809]* #,##0.00_-;_-[$£-809]* &quot;-&quot;??_-;_-@_-"/>
    <numFmt numFmtId="165" formatCode="dd\ mmmm\ yyyy"/>
    <numFmt numFmtId="166" formatCode="#,##0.00;[Red]\(#,##0.00\)"/>
    <numFmt numFmtId="167" formatCode="#,##0;[Red]\(#,##0\)"/>
    <numFmt numFmtId="168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66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 tint="0.3499862666707357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2"/>
      <color theme="1" tint="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sz val="12"/>
      <color theme="1"/>
      <name val="Calibri"/>
      <scheme val="minor"/>
    </font>
    <font>
      <sz val="12"/>
      <color theme="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 style="double">
        <color theme="4"/>
      </top>
      <bottom style="thin">
        <color theme="4"/>
      </bottom>
      <diagonal/>
    </border>
    <border>
      <left/>
      <right style="thin">
        <color theme="4"/>
      </right>
      <top style="double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/>
    <xf numFmtId="164" fontId="4" fillId="0" borderId="0"/>
  </cellStyleXfs>
  <cellXfs count="61">
    <xf numFmtId="0" fontId="0" fillId="0" borderId="0" xfId="0"/>
    <xf numFmtId="0" fontId="2" fillId="0" borderId="0" xfId="0" applyFont="1" applyProtection="1">
      <protection hidden="1"/>
    </xf>
    <xf numFmtId="0" fontId="3" fillId="0" borderId="0" xfId="0" applyFont="1"/>
    <xf numFmtId="0" fontId="3" fillId="0" borderId="0" xfId="0" applyFont="1" applyAlignment="1">
      <alignment horizontal="center"/>
    </xf>
    <xf numFmtId="43" fontId="3" fillId="0" borderId="0" xfId="1" applyFont="1"/>
    <xf numFmtId="165" fontId="5" fillId="0" borderId="0" xfId="3" applyNumberFormat="1" applyFont="1" applyProtection="1">
      <protection hidden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wrapText="1" indent="1"/>
    </xf>
    <xf numFmtId="0" fontId="3" fillId="2" borderId="2" xfId="0" applyFont="1" applyFill="1" applyBorder="1" applyAlignment="1">
      <alignment horizontal="left" wrapText="1" indent="1"/>
    </xf>
    <xf numFmtId="0" fontId="6" fillId="2" borderId="4" xfId="0" applyFont="1" applyFill="1" applyBorder="1" applyAlignment="1">
      <alignment horizontal="center" wrapText="1"/>
    </xf>
    <xf numFmtId="164" fontId="7" fillId="0" borderId="0" xfId="4" applyFont="1" applyProtection="1">
      <protection hidden="1"/>
    </xf>
    <xf numFmtId="164" fontId="8" fillId="0" borderId="1" xfId="4" applyFont="1" applyBorder="1" applyProtection="1">
      <protection hidden="1"/>
    </xf>
    <xf numFmtId="164" fontId="8" fillId="0" borderId="0" xfId="4" applyFont="1" applyProtection="1">
      <protection hidden="1"/>
    </xf>
    <xf numFmtId="0" fontId="9" fillId="0" borderId="0" xfId="0" applyFont="1"/>
    <xf numFmtId="164" fontId="9" fillId="0" borderId="0" xfId="4" applyFont="1" applyProtection="1">
      <protection hidden="1"/>
    </xf>
    <xf numFmtId="164" fontId="6" fillId="3" borderId="0" xfId="4" applyFont="1" applyFill="1" applyProtection="1">
      <protection hidden="1"/>
    </xf>
    <xf numFmtId="164" fontId="8" fillId="3" borderId="0" xfId="4" applyFont="1" applyFill="1" applyProtection="1">
      <protection hidden="1"/>
    </xf>
    <xf numFmtId="164" fontId="8" fillId="0" borderId="0" xfId="4" applyFont="1" applyBorder="1" applyProtection="1">
      <protection hidden="1"/>
    </xf>
    <xf numFmtId="164" fontId="6" fillId="4" borderId="0" xfId="4" applyFont="1" applyFill="1" applyProtection="1">
      <protection hidden="1"/>
    </xf>
    <xf numFmtId="43" fontId="9" fillId="4" borderId="0" xfId="1" applyFont="1" applyFill="1" applyProtection="1">
      <protection hidden="1"/>
    </xf>
    <xf numFmtId="0" fontId="6" fillId="2" borderId="4" xfId="0" applyFont="1" applyFill="1" applyBorder="1" applyAlignment="1">
      <alignment horizontal="left" wrapText="1" indent="8"/>
    </xf>
    <xf numFmtId="0" fontId="6" fillId="2" borderId="1" xfId="0" applyFont="1" applyFill="1" applyBorder="1" applyAlignment="1">
      <alignment horizontal="left" wrapText="1"/>
    </xf>
    <xf numFmtId="0" fontId="6" fillId="2" borderId="2" xfId="0" quotePrefix="1" applyFont="1" applyFill="1" applyBorder="1" applyAlignment="1">
      <alignment horizontal="left" wrapText="1"/>
    </xf>
    <xf numFmtId="43" fontId="3" fillId="0" borderId="0" xfId="0" applyNumberFormat="1" applyFont="1" applyAlignment="1">
      <alignment horizontal="center"/>
    </xf>
    <xf numFmtId="43" fontId="10" fillId="0" borderId="0" xfId="0" applyNumberFormat="1" applyFont="1"/>
    <xf numFmtId="43" fontId="0" fillId="0" borderId="0" xfId="1" applyFont="1"/>
    <xf numFmtId="164" fontId="11" fillId="0" borderId="0" xfId="4" applyFont="1" applyProtection="1">
      <protection hidden="1"/>
    </xf>
    <xf numFmtId="0" fontId="0" fillId="0" borderId="0" xfId="0" applyAlignment="1">
      <alignment horizontal="center"/>
    </xf>
    <xf numFmtId="164" fontId="6" fillId="4" borderId="5" xfId="4" applyFont="1" applyFill="1" applyBorder="1"/>
    <xf numFmtId="0" fontId="3" fillId="0" borderId="7" xfId="0" applyFont="1" applyBorder="1"/>
    <xf numFmtId="0" fontId="12" fillId="0" borderId="2" xfId="0" applyFont="1" applyBorder="1"/>
    <xf numFmtId="164" fontId="13" fillId="4" borderId="0" xfId="0" applyNumberFormat="1" applyFont="1" applyFill="1" applyProtection="1">
      <protection hidden="1"/>
    </xf>
    <xf numFmtId="9" fontId="0" fillId="0" borderId="0" xfId="2" applyFont="1"/>
    <xf numFmtId="0" fontId="6" fillId="2" borderId="7" xfId="0" applyFont="1" applyFill="1" applyBorder="1" applyAlignment="1">
      <alignment horizontal="left" vertical="center" wrapText="1"/>
    </xf>
    <xf numFmtId="14" fontId="3" fillId="0" borderId="1" xfId="0" applyNumberFormat="1" applyFont="1" applyBorder="1"/>
    <xf numFmtId="14" fontId="3" fillId="0" borderId="8" xfId="0" applyNumberFormat="1" applyFont="1" applyBorder="1"/>
    <xf numFmtId="0" fontId="3" fillId="0" borderId="9" xfId="0" applyFont="1" applyBorder="1"/>
    <xf numFmtId="166" fontId="0" fillId="0" borderId="0" xfId="0" applyNumberFormat="1"/>
    <xf numFmtId="167" fontId="3" fillId="0" borderId="7" xfId="1" applyNumberFormat="1" applyFont="1" applyBorder="1"/>
    <xf numFmtId="167" fontId="3" fillId="0" borderId="9" xfId="1" applyNumberFormat="1" applyFont="1" applyBorder="1"/>
    <xf numFmtId="168" fontId="9" fillId="0" borderId="0" xfId="1" applyNumberFormat="1" applyFont="1" applyProtection="1">
      <protection hidden="1"/>
    </xf>
    <xf numFmtId="168" fontId="9" fillId="3" borderId="0" xfId="1" applyNumberFormat="1" applyFont="1" applyFill="1" applyProtection="1">
      <protection hidden="1"/>
    </xf>
    <xf numFmtId="168" fontId="6" fillId="3" borderId="0" xfId="1" applyNumberFormat="1" applyFont="1" applyFill="1" applyProtection="1">
      <protection hidden="1"/>
    </xf>
    <xf numFmtId="168" fontId="7" fillId="0" borderId="0" xfId="1" applyNumberFormat="1" applyFont="1" applyProtection="1">
      <protection hidden="1"/>
    </xf>
    <xf numFmtId="168" fontId="9" fillId="4" borderId="0" xfId="1" applyNumberFormat="1" applyFont="1" applyFill="1" applyProtection="1">
      <protection hidden="1"/>
    </xf>
    <xf numFmtId="168" fontId="6" fillId="4" borderId="0" xfId="1" applyNumberFormat="1" applyFont="1" applyFill="1" applyProtection="1">
      <protection hidden="1"/>
    </xf>
    <xf numFmtId="168" fontId="9" fillId="0" borderId="0" xfId="1" applyNumberFormat="1" applyFont="1"/>
    <xf numFmtId="168" fontId="10" fillId="0" borderId="0" xfId="1" applyNumberFormat="1" applyFont="1"/>
    <xf numFmtId="168" fontId="10" fillId="0" borderId="0" xfId="0" applyNumberFormat="1" applyFont="1"/>
    <xf numFmtId="168" fontId="3" fillId="0" borderId="0" xfId="1" applyNumberFormat="1" applyFont="1" applyBorder="1"/>
    <xf numFmtId="168" fontId="3" fillId="0" borderId="2" xfId="1" applyNumberFormat="1" applyFont="1" applyBorder="1"/>
    <xf numFmtId="168" fontId="11" fillId="0" borderId="0" xfId="1" applyNumberFormat="1" applyFont="1" applyProtection="1">
      <protection hidden="1"/>
    </xf>
    <xf numFmtId="168" fontId="6" fillId="4" borderId="6" xfId="1" applyNumberFormat="1" applyFont="1" applyFill="1" applyBorder="1"/>
    <xf numFmtId="167" fontId="3" fillId="0" borderId="2" xfId="1" applyNumberFormat="1" applyFont="1" applyBorder="1"/>
    <xf numFmtId="167" fontId="12" fillId="0" borderId="2" xfId="1" applyNumberFormat="1" applyFont="1" applyBorder="1"/>
    <xf numFmtId="167" fontId="13" fillId="4" borderId="0" xfId="0" applyNumberFormat="1" applyFont="1" applyFill="1" applyAlignment="1" applyProtection="1">
      <alignment horizontal="right"/>
      <protection hidden="1"/>
    </xf>
    <xf numFmtId="167" fontId="6" fillId="2" borderId="4" xfId="0" applyNumberFormat="1" applyFont="1" applyFill="1" applyBorder="1" applyAlignment="1">
      <alignment horizontal="center" wrapText="1"/>
    </xf>
    <xf numFmtId="164" fontId="6" fillId="4" borderId="5" xfId="0" applyNumberFormat="1" applyFont="1" applyFill="1" applyBorder="1"/>
    <xf numFmtId="167" fontId="6" fillId="4" borderId="6" xfId="0" applyNumberFormat="1" applyFont="1" applyFill="1" applyBorder="1" applyAlignment="1">
      <alignment horizontal="right"/>
    </xf>
    <xf numFmtId="0" fontId="6" fillId="2" borderId="1" xfId="0" applyFont="1" applyFill="1" applyBorder="1" applyAlignment="1">
      <alignment horizontal="left" wrapText="1" indent="1"/>
    </xf>
    <xf numFmtId="0" fontId="6" fillId="2" borderId="2" xfId="0" applyFont="1" applyFill="1" applyBorder="1" applyAlignment="1">
      <alignment horizontal="left" wrapText="1" indent="1"/>
    </xf>
  </cellXfs>
  <cellStyles count="5">
    <cellStyle name="Comma" xfId="1" builtinId="3"/>
    <cellStyle name="Normal" xfId="0" builtinId="0"/>
    <cellStyle name="Normal 10" xfId="4" xr:uid="{00000000-0005-0000-0000-000002000000}"/>
    <cellStyle name="Normal 2" xfId="3" xr:uid="{00000000-0005-0000-0000-000003000000}"/>
    <cellStyle name="Percent" xfId="2" builtinId="5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7" formatCode="#,##0;[Red]\(#,##0\)"/>
      <fill>
        <patternFill patternType="solid">
          <fgColor indexed="64"/>
          <bgColor theme="4"/>
        </patternFill>
      </fill>
      <alignment horizontal="right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;[Red]\(#,##0.00\)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7" formatCode="#,##0;[Red]\(#,##0\)"/>
      <fill>
        <patternFill patternType="solid">
          <fgColor indexed="64"/>
          <bgColor theme="4"/>
        </patternFill>
      </fill>
      <alignment horizontal="right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#,##0;[Red]\(#,##0\)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7" formatCode="#,##0;[Red]\(#,##0\)"/>
      <fill>
        <patternFill patternType="solid">
          <fgColor indexed="64"/>
          <bgColor theme="4"/>
        </patternFill>
      </fill>
      <alignment horizontal="right" vertical="bottom" textRotation="0" wrapText="0" indent="0" justifyLastLine="0" shrinkToFit="0" readingOrder="0"/>
      <protection locked="1" hidden="1"/>
    </dxf>
    <dxf>
      <font>
        <b/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7" formatCode="#,##0;[Red]\(#,##0\)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_-[$£-809]* #,##0.00_-;[Red]\-[$£-809]* #,##0.00_-;_-[$£-809]* &quot;-&quot;??_-;_-@_-"/>
      <fill>
        <patternFill patternType="solid">
          <fgColor indexed="64"/>
          <bgColor theme="4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 style="thin">
          <color theme="4"/>
        </right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rgb="FF000000"/>
          <bgColor rgb="FF4F81BD"/>
        </patternFill>
      </fill>
      <protection locked="1" hidden="1"/>
    </dxf>
    <dxf>
      <border outline="0">
        <top style="thin">
          <color rgb="FF4F81BD"/>
        </top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left" vertical="bottom" textRotation="0" wrapText="1" indent="1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scheme val="minor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Calibri"/>
        <scheme val="none"/>
      </font>
      <protection locked="1" hidden="1"/>
    </dxf>
    <dxf>
      <border outline="0">
        <top style="thin">
          <color rgb="FF4F81BD"/>
        </top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left" vertical="bottom" textRotation="0" wrapText="1" indent="1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-win10-macair/Downloads/St%20Mark's%20Treasurer%20Spreadshe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.2014"/>
      <sheetName val="2014.2015"/>
      <sheetName val="2015.2016"/>
      <sheetName val="2016.2017"/>
      <sheetName val="2017.2018"/>
      <sheetName val="2018.2019"/>
      <sheetName val="2019.2020"/>
      <sheetName val="Check balances"/>
      <sheetName val="St Mark's Treasurer Spread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359" displayName="Table359" ref="F4:G11" totalsRowShown="0" headerRowDxfId="18" dataDxfId="17" totalsRowDxfId="15" tableBorderDxfId="16" totalsRowCellStyle="Normal 10">
  <autoFilter ref="F4:G11" xr:uid="{00000000-0009-0000-0100-000004000000}"/>
  <tableColumns count="2">
    <tableColumn id="1" xr3:uid="{00000000-0010-0000-0000-000001000000}" name="Cash balances" dataDxfId="14" totalsRowDxfId="13" dataCellStyle="Normal 10"/>
    <tableColumn id="2" xr3:uid="{00000000-0010-0000-0000-000002000000}" name="£" dataDxfId="12" dataCellStyle="Comma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8" displayName="Table38" ref="A2:D15" totalsRowCount="1" headerRowDxfId="11" dataDxfId="10" totalsRowDxfId="8" tableBorderDxfId="9" totalsRowCellStyle="Normal 10">
  <autoFilter ref="A2:D14" xr:uid="{00000000-0009-0000-0100-000003000000}"/>
  <sortState xmlns:xlrd2="http://schemas.microsoft.com/office/spreadsheetml/2017/richdata2" ref="A3:D14">
    <sortCondition descending="1" ref="D79:D89"/>
  </sortState>
  <tableColumns count="4">
    <tableColumn id="1" xr3:uid="{00000000-0010-0000-0100-000001000000}" name="Fundraising Events" totalsRowLabel="Total" dataDxfId="7" totalsRowDxfId="6"/>
    <tableColumn id="3" xr3:uid="{00000000-0010-0000-0100-000003000000}" name="Income" totalsRowLabel="2,173" dataDxfId="5" totalsRowDxfId="4" dataCellStyle="Comma">
      <calculatedColumnFormula>SUMIF([1]!Table1[Event],Table38[[#This Row],[Fundraising Events]],[1]!Table1[Receipts/
Payments])+SUMIF([1]!Table2[Event],Table38[[#This Row],[Fundraising Events]],[1]!Table2[Receipts/
Payments])</calculatedColumnFormula>
    </tableColumn>
    <tableColumn id="4" xr3:uid="{00000000-0010-0000-0100-000004000000}" name="Costs" totalsRowFunction="custom" dataDxfId="3" totalsRowDxfId="2" dataCellStyle="Comma">
      <calculatedColumnFormula>+Table38[[#This Row],[Income]]-Table38[[#This Row],[Profit]]</calculatedColumnFormula>
      <totalsRowFormula>+Table38[[#Totals],[Income]]-Table38[[#Totals],[Profit]]</totalsRowFormula>
    </tableColumn>
    <tableColumn id="2" xr3:uid="{00000000-0010-0000-0100-000002000000}" name="Profit" totalsRowLabel="1,890" dataDxfId="1" totalsRowDxfId="0" dataCellStyle="Comma">
      <calculatedColumnFormula>SUMIF([1]!Table1[Event],Table38[[#This Row],[Fundraising Events]],[1]!Table1[Receipts/
Payments])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showGridLines="0" tabSelected="1" zoomScale="90" zoomScaleNormal="90" workbookViewId="0">
      <selection activeCell="B21" sqref="B21"/>
    </sheetView>
  </sheetViews>
  <sheetFormatPr defaultRowHeight="15" x14ac:dyDescent="0.25"/>
  <cols>
    <col min="1" max="1" width="15.85546875" customWidth="1"/>
    <col min="2" max="2" width="41" customWidth="1"/>
    <col min="3" max="4" width="10.42578125" bestFit="1" customWidth="1"/>
    <col min="6" max="6" width="41.42578125" customWidth="1"/>
    <col min="7" max="7" width="15.7109375" bestFit="1" customWidth="1"/>
    <col min="8" max="8" width="16" customWidth="1"/>
    <col min="9" max="9" width="3.140625" customWidth="1"/>
    <col min="10" max="10" width="6.7109375" customWidth="1"/>
  </cols>
  <sheetData>
    <row r="1" spans="1:7" ht="23.25" x14ac:dyDescent="0.35">
      <c r="A1" s="1" t="s">
        <v>0</v>
      </c>
      <c r="B1" s="2"/>
      <c r="C1" s="3"/>
      <c r="D1" s="2"/>
      <c r="E1" s="4"/>
      <c r="F1" s="2"/>
      <c r="G1" s="2"/>
    </row>
    <row r="2" spans="1:7" ht="18.75" x14ac:dyDescent="0.3">
      <c r="A2" s="5" t="s">
        <v>1</v>
      </c>
      <c r="B2" s="2"/>
      <c r="C2" s="3"/>
      <c r="D2" s="2"/>
      <c r="E2" s="4"/>
      <c r="F2" s="2"/>
      <c r="G2" s="2"/>
    </row>
    <row r="3" spans="1:7" ht="15.75" x14ac:dyDescent="0.25">
      <c r="A3" s="2"/>
      <c r="B3" s="2"/>
      <c r="C3" s="3"/>
      <c r="D3" s="2"/>
      <c r="E3" s="4"/>
      <c r="F3" s="2"/>
      <c r="G3" s="2"/>
    </row>
    <row r="4" spans="1:7" ht="15.75" x14ac:dyDescent="0.25">
      <c r="A4" s="59" t="s">
        <v>2</v>
      </c>
      <c r="B4" s="60"/>
      <c r="C4" s="6" t="s">
        <v>3</v>
      </c>
      <c r="D4" s="6" t="s">
        <v>3</v>
      </c>
      <c r="E4" s="4"/>
      <c r="F4" s="7" t="s">
        <v>45</v>
      </c>
      <c r="G4" s="20" t="s">
        <v>3</v>
      </c>
    </row>
    <row r="5" spans="1:7" ht="15.75" x14ac:dyDescent="0.25">
      <c r="A5" s="59" t="s">
        <v>6</v>
      </c>
      <c r="B5" s="60"/>
      <c r="C5" s="6"/>
      <c r="D5" s="6"/>
      <c r="E5" s="4"/>
      <c r="F5" s="21"/>
      <c r="G5" s="22"/>
    </row>
    <row r="6" spans="1:7" ht="15.75" x14ac:dyDescent="0.25">
      <c r="A6" s="10"/>
      <c r="B6" s="10"/>
      <c r="C6" s="10"/>
      <c r="D6" s="10"/>
      <c r="E6" s="4"/>
      <c r="F6" s="2"/>
      <c r="G6" s="2"/>
    </row>
    <row r="7" spans="1:7" ht="15.75" x14ac:dyDescent="0.25">
      <c r="A7" s="12" t="s">
        <v>5</v>
      </c>
      <c r="B7" s="12"/>
      <c r="C7" s="12"/>
      <c r="D7" s="12"/>
      <c r="E7" s="4"/>
      <c r="F7" s="12" t="s">
        <v>30</v>
      </c>
      <c r="G7" s="49">
        <v>2089.5600000000013</v>
      </c>
    </row>
    <row r="8" spans="1:7" ht="15.75" x14ac:dyDescent="0.25">
      <c r="A8" s="13"/>
      <c r="B8" s="14" t="s">
        <v>52</v>
      </c>
      <c r="C8" s="40">
        <v>2172.54</v>
      </c>
      <c r="D8" s="40"/>
      <c r="E8" s="4"/>
      <c r="F8" s="12" t="s">
        <v>31</v>
      </c>
      <c r="G8" s="49">
        <v>3624.3700000000008</v>
      </c>
    </row>
    <row r="9" spans="1:7" ht="15.75" x14ac:dyDescent="0.25">
      <c r="A9" s="13"/>
      <c r="B9" s="14" t="s">
        <v>46</v>
      </c>
      <c r="C9" s="40">
        <v>1808.6100000000001</v>
      </c>
      <c r="D9" s="40"/>
      <c r="E9" s="4"/>
      <c r="F9" s="12" t="s">
        <v>32</v>
      </c>
      <c r="G9" s="50">
        <v>259.52000000000027</v>
      </c>
    </row>
    <row r="10" spans="1:7" ht="16.5" thickBot="1" x14ac:dyDescent="0.3">
      <c r="A10" s="13"/>
      <c r="B10" s="14" t="s">
        <v>11</v>
      </c>
      <c r="C10" s="40">
        <v>4.37</v>
      </c>
      <c r="D10" s="40"/>
      <c r="E10" s="4"/>
      <c r="F10" s="26"/>
      <c r="G10" s="51"/>
    </row>
    <row r="11" spans="1:7" ht="16.5" thickTop="1" x14ac:dyDescent="0.25">
      <c r="A11" s="13"/>
      <c r="B11" s="14"/>
      <c r="C11" s="40"/>
      <c r="D11" s="40"/>
      <c r="E11" s="4"/>
      <c r="F11" s="28" t="s">
        <v>33</v>
      </c>
      <c r="G11" s="52">
        <v>5973.4500000000025</v>
      </c>
    </row>
    <row r="12" spans="1:7" ht="15.75" x14ac:dyDescent="0.25">
      <c r="A12" s="15" t="s">
        <v>14</v>
      </c>
      <c r="B12" s="16"/>
      <c r="C12" s="41"/>
      <c r="D12" s="42">
        <v>3985.52</v>
      </c>
      <c r="E12" s="4"/>
    </row>
    <row r="13" spans="1:7" ht="15.75" x14ac:dyDescent="0.25">
      <c r="A13" s="12" t="s">
        <v>16</v>
      </c>
      <c r="B13" s="14"/>
      <c r="C13" s="40"/>
      <c r="D13" s="43"/>
      <c r="E13" s="4"/>
    </row>
    <row r="14" spans="1:7" ht="15.75" x14ac:dyDescent="0.25">
      <c r="A14" s="2"/>
      <c r="B14" s="14" t="s">
        <v>18</v>
      </c>
      <c r="C14" s="40">
        <v>272.59000000000003</v>
      </c>
      <c r="D14" s="43"/>
      <c r="E14" s="4"/>
    </row>
    <row r="15" spans="1:7" ht="15.75" x14ac:dyDescent="0.25">
      <c r="A15" s="15" t="s">
        <v>20</v>
      </c>
      <c r="B15" s="16"/>
      <c r="C15" s="41"/>
      <c r="D15" s="42">
        <v>272.59000000000003</v>
      </c>
      <c r="E15" s="4"/>
    </row>
    <row r="16" spans="1:7" ht="15.75" x14ac:dyDescent="0.25">
      <c r="A16" s="18" t="s">
        <v>22</v>
      </c>
      <c r="B16" s="19"/>
      <c r="C16" s="44"/>
      <c r="D16" s="45">
        <v>3712.93</v>
      </c>
      <c r="E16" s="4"/>
    </row>
    <row r="17" spans="1:7" ht="15.75" x14ac:dyDescent="0.25">
      <c r="A17" s="12" t="s">
        <v>23</v>
      </c>
      <c r="B17" s="13"/>
      <c r="C17" s="46"/>
      <c r="D17" s="47"/>
      <c r="E17" s="4"/>
    </row>
    <row r="18" spans="1:7" ht="15.75" x14ac:dyDescent="0.25">
      <c r="A18" s="2"/>
      <c r="B18" s="14" t="s">
        <v>25</v>
      </c>
      <c r="C18" s="40">
        <v>88</v>
      </c>
      <c r="D18" s="48"/>
      <c r="E18" s="4"/>
      <c r="F18" s="2"/>
      <c r="G18" s="2"/>
    </row>
    <row r="19" spans="1:7" ht="16.5" customHeight="1" x14ac:dyDescent="0.25">
      <c r="A19" s="2"/>
      <c r="B19" s="14" t="s">
        <v>26</v>
      </c>
      <c r="C19" s="40">
        <v>7</v>
      </c>
      <c r="D19" s="48"/>
      <c r="E19" s="2"/>
    </row>
    <row r="20" spans="1:7" ht="15.75" x14ac:dyDescent="0.25">
      <c r="A20" s="2"/>
      <c r="B20" s="14" t="s">
        <v>53</v>
      </c>
      <c r="C20" s="40">
        <v>2279.4900000000002</v>
      </c>
      <c r="D20" s="48"/>
      <c r="E20" s="4"/>
    </row>
    <row r="21" spans="1:7" ht="15.75" x14ac:dyDescent="0.25">
      <c r="A21" s="15" t="s">
        <v>28</v>
      </c>
      <c r="B21" s="16"/>
      <c r="C21" s="41"/>
      <c r="D21" s="42">
        <v>2374.4900000000002</v>
      </c>
      <c r="E21" s="4"/>
    </row>
    <row r="22" spans="1:7" ht="15.75" x14ac:dyDescent="0.25">
      <c r="A22" s="18" t="s">
        <v>29</v>
      </c>
      <c r="B22" s="18"/>
      <c r="C22" s="45"/>
      <c r="D22" s="45">
        <v>1338.4399999999996</v>
      </c>
      <c r="E22" s="4"/>
    </row>
    <row r="23" spans="1:7" ht="15.75" x14ac:dyDescent="0.25">
      <c r="A23" s="2"/>
      <c r="B23" s="2"/>
      <c r="C23" s="23"/>
      <c r="D23" s="24"/>
      <c r="E23" s="4"/>
    </row>
    <row r="24" spans="1:7" ht="15.75" x14ac:dyDescent="0.25">
      <c r="A24" s="4" t="s">
        <v>47</v>
      </c>
      <c r="B24" s="2"/>
      <c r="C24" s="23"/>
      <c r="D24" s="2"/>
      <c r="E24" s="4"/>
    </row>
    <row r="25" spans="1:7" ht="15.75" x14ac:dyDescent="0.25">
      <c r="D25" s="2"/>
      <c r="E25" s="25"/>
    </row>
    <row r="26" spans="1:7" x14ac:dyDescent="0.25">
      <c r="D26" s="27"/>
      <c r="E26" s="25"/>
    </row>
  </sheetData>
  <mergeCells count="2">
    <mergeCell ref="A4:B4"/>
    <mergeCell ref="A5:B5"/>
  </mergeCells>
  <pageMargins left="0.7" right="0.7" top="0.75" bottom="0.75" header="0.3" footer="0.3"/>
  <pageSetup paperSize="9" scale="77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15"/>
  <sheetViews>
    <sheetView showGridLines="0" workbookViewId="0">
      <selection activeCell="A15" sqref="A15"/>
    </sheetView>
  </sheetViews>
  <sheetFormatPr defaultRowHeight="15" x14ac:dyDescent="0.25"/>
  <cols>
    <col min="1" max="1" width="36.140625" customWidth="1"/>
    <col min="2" max="2" width="11.5703125" bestFit="1" customWidth="1"/>
    <col min="3" max="3" width="11.5703125" customWidth="1"/>
    <col min="4" max="4" width="11.5703125" bestFit="1" customWidth="1"/>
    <col min="6" max="6" width="5.5703125" customWidth="1"/>
  </cols>
  <sheetData>
    <row r="2" spans="1:6" ht="15.75" x14ac:dyDescent="0.25">
      <c r="A2" s="7" t="s">
        <v>49</v>
      </c>
      <c r="B2" s="7" t="s">
        <v>5</v>
      </c>
      <c r="C2" s="7" t="s">
        <v>48</v>
      </c>
      <c r="D2" s="7" t="s">
        <v>4</v>
      </c>
    </row>
    <row r="3" spans="1:6" ht="15.75" x14ac:dyDescent="0.25">
      <c r="A3" s="8"/>
      <c r="B3" s="9"/>
      <c r="C3" s="56">
        <f>+Table38[[#This Row],[Income]]-Table38[[#This Row],[Profit]]</f>
        <v>0</v>
      </c>
      <c r="D3" s="9"/>
    </row>
    <row r="4" spans="1:6" ht="15.75" x14ac:dyDescent="0.25">
      <c r="A4" s="11" t="s">
        <v>7</v>
      </c>
      <c r="B4" s="53">
        <v>0</v>
      </c>
      <c r="C4" s="53">
        <f>+Table38[[#This Row],[Income]]-Table38[[#This Row],[Profit]]</f>
        <v>0</v>
      </c>
      <c r="D4" s="53">
        <v>0</v>
      </c>
    </row>
    <row r="5" spans="1:6" ht="15.75" x14ac:dyDescent="0.25">
      <c r="A5" s="12" t="s">
        <v>8</v>
      </c>
      <c r="B5" s="53">
        <v>1379.95</v>
      </c>
      <c r="C5" s="53">
        <f>+Table38[[#This Row],[Income]]-Table38[[#This Row],[Profit]]</f>
        <v>165.43999999999983</v>
      </c>
      <c r="D5" s="53">
        <v>1214.5100000000002</v>
      </c>
      <c r="F5" s="32"/>
    </row>
    <row r="6" spans="1:6" ht="15.75" x14ac:dyDescent="0.25">
      <c r="A6" s="12" t="s">
        <v>9</v>
      </c>
      <c r="B6" s="53">
        <v>0</v>
      </c>
      <c r="C6" s="53">
        <f>+Table38[[#This Row],[Income]]-Table38[[#This Row],[Profit]]</f>
        <v>0</v>
      </c>
      <c r="D6" s="53">
        <v>0</v>
      </c>
      <c r="F6" s="32"/>
    </row>
    <row r="7" spans="1:6" ht="15.75" x14ac:dyDescent="0.25">
      <c r="A7" s="12" t="s">
        <v>10</v>
      </c>
      <c r="B7" s="53">
        <v>0</v>
      </c>
      <c r="C7" s="53">
        <f>+Table38[[#This Row],[Income]]-Table38[[#This Row],[Profit]]</f>
        <v>0</v>
      </c>
      <c r="D7" s="53">
        <v>0</v>
      </c>
      <c r="F7" s="32"/>
    </row>
    <row r="8" spans="1:6" ht="15.75" x14ac:dyDescent="0.25">
      <c r="A8" s="12" t="s">
        <v>12</v>
      </c>
      <c r="B8" s="53">
        <v>481</v>
      </c>
      <c r="C8" s="53">
        <f>+Table38[[#This Row],[Income]]-Table38[[#This Row],[Profit]]</f>
        <v>72.899999999999977</v>
      </c>
      <c r="D8" s="53">
        <v>408.1</v>
      </c>
      <c r="F8" s="32"/>
    </row>
    <row r="9" spans="1:6" ht="15.75" x14ac:dyDescent="0.25">
      <c r="A9" s="12" t="s">
        <v>13</v>
      </c>
      <c r="B9" s="53">
        <v>218.95000000000002</v>
      </c>
      <c r="C9" s="53">
        <f>+Table38[[#This Row],[Income]]-Table38[[#This Row],[Profit]]</f>
        <v>0</v>
      </c>
      <c r="D9" s="53">
        <v>218.95000000000002</v>
      </c>
      <c r="F9" s="32"/>
    </row>
    <row r="10" spans="1:6" ht="15.75" x14ac:dyDescent="0.25">
      <c r="A10" s="12" t="s">
        <v>15</v>
      </c>
      <c r="B10" s="53">
        <v>0</v>
      </c>
      <c r="C10" s="53">
        <f>+Table38[[#This Row],[Income]]-Table38[[#This Row],[Profit]]</f>
        <v>0</v>
      </c>
      <c r="D10" s="53">
        <v>0</v>
      </c>
      <c r="F10" s="32"/>
    </row>
    <row r="11" spans="1:6" ht="15.75" x14ac:dyDescent="0.25">
      <c r="A11" s="12" t="s">
        <v>17</v>
      </c>
      <c r="B11" s="53">
        <v>69.64</v>
      </c>
      <c r="C11" s="53">
        <f>+Table38[[#This Row],[Income]]-Table38[[#This Row],[Profit]]</f>
        <v>10.25</v>
      </c>
      <c r="D11" s="53">
        <v>59.39</v>
      </c>
      <c r="F11" s="32"/>
    </row>
    <row r="12" spans="1:6" ht="15.75" x14ac:dyDescent="0.25">
      <c r="A12" s="17" t="s">
        <v>19</v>
      </c>
      <c r="B12" s="53">
        <v>23</v>
      </c>
      <c r="C12" s="53">
        <f>+Table38[[#This Row],[Income]]-Table38[[#This Row],[Profit]]</f>
        <v>24</v>
      </c>
      <c r="D12" s="53">
        <v>-1</v>
      </c>
      <c r="F12" s="32"/>
    </row>
    <row r="13" spans="1:6" ht="15.75" x14ac:dyDescent="0.25">
      <c r="A13" s="17" t="s">
        <v>21</v>
      </c>
      <c r="B13" s="53">
        <v>0</v>
      </c>
      <c r="C13" s="53">
        <f>+Table38[[#This Row],[Income]]-Table38[[#This Row],[Profit]]</f>
        <v>0</v>
      </c>
      <c r="D13" s="53">
        <v>0</v>
      </c>
      <c r="F13" s="32"/>
    </row>
    <row r="14" spans="1:6" ht="15.75" x14ac:dyDescent="0.25">
      <c r="A14" s="30"/>
      <c r="B14" s="54"/>
      <c r="C14" s="54">
        <f>+Table38[[#This Row],[Income]]-Table38[[#This Row],[Profit]]</f>
        <v>0</v>
      </c>
      <c r="D14" s="54"/>
    </row>
    <row r="15" spans="1:6" ht="15.75" x14ac:dyDescent="0.25">
      <c r="A15" s="31" t="s">
        <v>24</v>
      </c>
      <c r="B15" s="55" t="s">
        <v>50</v>
      </c>
      <c r="C15" s="55">
        <f>+Table38[[#Totals],[Income]]-Table38[[#Totals],[Profit]]</f>
        <v>283</v>
      </c>
      <c r="D15" s="55" t="s">
        <v>51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13"/>
  <sheetViews>
    <sheetView showGridLines="0" workbookViewId="0">
      <selection activeCell="A14" sqref="A14"/>
    </sheetView>
  </sheetViews>
  <sheetFormatPr defaultRowHeight="15" x14ac:dyDescent="0.25"/>
  <cols>
    <col min="1" max="1" width="15.85546875" customWidth="1"/>
    <col min="2" max="2" width="37" customWidth="1"/>
    <col min="3" max="3" width="14.5703125" customWidth="1"/>
  </cols>
  <sheetData>
    <row r="2" spans="1:4" ht="15.75" x14ac:dyDescent="0.25">
      <c r="A2" s="6" t="s">
        <v>34</v>
      </c>
      <c r="B2" s="33" t="s">
        <v>35</v>
      </c>
      <c r="C2" s="33" t="s">
        <v>27</v>
      </c>
    </row>
    <row r="3" spans="1:4" ht="15.75" x14ac:dyDescent="0.25">
      <c r="A3" s="34">
        <v>43714</v>
      </c>
      <c r="B3" s="29" t="s">
        <v>36</v>
      </c>
      <c r="C3" s="38">
        <v>211.2</v>
      </c>
      <c r="D3" s="37"/>
    </row>
    <row r="4" spans="1:4" ht="15.75" x14ac:dyDescent="0.25">
      <c r="A4" s="34">
        <v>43719</v>
      </c>
      <c r="B4" s="29" t="s">
        <v>37</v>
      </c>
      <c r="C4" s="38">
        <v>150</v>
      </c>
      <c r="D4" s="37"/>
    </row>
    <row r="5" spans="1:4" ht="15.75" x14ac:dyDescent="0.25">
      <c r="A5" s="34">
        <v>43733</v>
      </c>
      <c r="B5" s="29" t="s">
        <v>42</v>
      </c>
      <c r="C5" s="38">
        <v>190.8</v>
      </c>
      <c r="D5" s="37"/>
    </row>
    <row r="6" spans="1:4" ht="15.75" x14ac:dyDescent="0.25">
      <c r="A6" s="34">
        <v>43741</v>
      </c>
      <c r="B6" s="29" t="s">
        <v>38</v>
      </c>
      <c r="C6" s="38">
        <v>600</v>
      </c>
      <c r="D6" s="37"/>
    </row>
    <row r="7" spans="1:4" ht="15.75" x14ac:dyDescent="0.25">
      <c r="A7" s="34">
        <v>43747</v>
      </c>
      <c r="B7" s="29" t="s">
        <v>39</v>
      </c>
      <c r="C7" s="38">
        <v>146.61000000000001</v>
      </c>
      <c r="D7" s="37"/>
    </row>
    <row r="8" spans="1:4" ht="15.75" x14ac:dyDescent="0.25">
      <c r="A8" s="34">
        <v>43774</v>
      </c>
      <c r="B8" s="29" t="s">
        <v>39</v>
      </c>
      <c r="C8" s="38">
        <v>54.95</v>
      </c>
      <c r="D8" s="37"/>
    </row>
    <row r="9" spans="1:4" ht="15.75" x14ac:dyDescent="0.25">
      <c r="A9" s="34">
        <v>43860</v>
      </c>
      <c r="B9" s="29" t="s">
        <v>43</v>
      </c>
      <c r="C9" s="38">
        <v>41.04</v>
      </c>
      <c r="D9" s="37"/>
    </row>
    <row r="10" spans="1:4" ht="15.75" x14ac:dyDescent="0.25">
      <c r="A10" s="34">
        <v>43901</v>
      </c>
      <c r="B10" s="29" t="s">
        <v>41</v>
      </c>
      <c r="C10" s="38">
        <v>22.49</v>
      </c>
      <c r="D10" s="37"/>
    </row>
    <row r="11" spans="1:4" ht="15.75" x14ac:dyDescent="0.25">
      <c r="A11" s="34">
        <v>43970</v>
      </c>
      <c r="B11" s="29" t="s">
        <v>44</v>
      </c>
      <c r="C11" s="38">
        <v>320</v>
      </c>
      <c r="D11" s="37"/>
    </row>
    <row r="12" spans="1:4" ht="16.5" thickBot="1" x14ac:dyDescent="0.3">
      <c r="A12" s="35">
        <v>44013</v>
      </c>
      <c r="B12" s="36" t="s">
        <v>40</v>
      </c>
      <c r="C12" s="39">
        <v>542.4</v>
      </c>
      <c r="D12" s="37"/>
    </row>
    <row r="13" spans="1:4" ht="16.5" thickTop="1" x14ac:dyDescent="0.25">
      <c r="A13" s="57" t="s">
        <v>24</v>
      </c>
      <c r="B13" s="57"/>
      <c r="C13" s="58">
        <f>SUM(C3:C12)</f>
        <v>2279.4900000000002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Summary</vt:lpstr>
      <vt:lpstr>Fundraising</vt:lpstr>
      <vt:lpstr>Contributions</vt:lpstr>
      <vt:lpstr>Contributions!Print_Area</vt:lpstr>
      <vt:lpstr>Summary!Print_Area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Lizzie</dc:creator>
  <cp:lastModifiedBy>Francis Potter</cp:lastModifiedBy>
  <cp:lastPrinted>2021-06-15T09:54:33Z</cp:lastPrinted>
  <dcterms:created xsi:type="dcterms:W3CDTF">2021-06-15T09:39:57Z</dcterms:created>
  <dcterms:modified xsi:type="dcterms:W3CDTF">2021-06-17T21:09:49Z</dcterms:modified>
</cp:coreProperties>
</file>